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ortoiseandharesoftwarec114.sharepoint.com/Shared Documents/TNHS/Lead Magnets/"/>
    </mc:Choice>
  </mc:AlternateContent>
  <xr:revisionPtr revIDLastSave="66" documentId="8_{073C3CE0-4F27-46DF-8DF1-F70448E4AB2F}" xr6:coauthVersionLast="47" xr6:coauthVersionMax="47" xr10:uidLastSave="{8571BCFF-D617-41C3-A396-01E97F12C279}"/>
  <bookViews>
    <workbookView xWindow="38280" yWindow="-120" windowWidth="38640" windowHeight="21120" xr2:uid="{8A816C4B-9047-4997-B3F7-D6D202F2983E}"/>
  </bookViews>
  <sheets>
    <sheet name="MSP Growth Model" sheetId="2" r:id="rId1"/>
    <sheet name="Static Models For Common Size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2" l="1"/>
  <c r="B10" i="2"/>
  <c r="C10" i="2" s="1"/>
  <c r="D10" i="2" s="1"/>
  <c r="E10" i="2" l="1"/>
  <c r="F10" i="2" s="1"/>
  <c r="B11" i="2"/>
  <c r="E11" i="2" s="1"/>
  <c r="F11" i="2" s="1"/>
  <c r="B12" i="2" l="1"/>
  <c r="E12" i="2" s="1"/>
  <c r="F12" i="2" s="1"/>
  <c r="C11" i="2"/>
  <c r="D11" i="2" s="1"/>
  <c r="C12" i="2" l="1"/>
  <c r="D12" i="2" s="1"/>
  <c r="B13" i="2"/>
  <c r="E13" i="2" s="1"/>
  <c r="F13" i="2" s="1"/>
  <c r="C13" i="2" l="1"/>
  <c r="D13" i="2" s="1"/>
  <c r="B14" i="2"/>
  <c r="B15" i="2"/>
  <c r="E14" i="2"/>
  <c r="F14" i="2" s="1"/>
  <c r="C14" i="2"/>
  <c r="D14" i="2" s="1"/>
  <c r="B16" i="2" l="1"/>
  <c r="E15" i="2"/>
  <c r="F15" i="2" s="1"/>
  <c r="C15" i="2"/>
  <c r="D15" i="2" s="1"/>
  <c r="C16" i="2" l="1"/>
  <c r="D16" i="2" s="1"/>
  <c r="B17" i="2"/>
  <c r="E16" i="2"/>
  <c r="F16" i="2" s="1"/>
  <c r="E17" i="2" l="1"/>
  <c r="F17" i="2" s="1"/>
  <c r="C17" i="2"/>
  <c r="D17" i="2" s="1"/>
  <c r="B18" i="2"/>
  <c r="B19" i="2" l="1"/>
  <c r="C18" i="2"/>
  <c r="D18" i="2" s="1"/>
  <c r="E18" i="2"/>
  <c r="F18" i="2" s="1"/>
  <c r="B20" i="2" l="1"/>
  <c r="C19" i="2"/>
  <c r="D19" i="2" s="1"/>
  <c r="E19" i="2"/>
  <c r="F19" i="2" s="1"/>
</calcChain>
</file>

<file path=xl/sharedStrings.xml><?xml version="1.0" encoding="utf-8"?>
<sst xmlns="http://schemas.openxmlformats.org/spreadsheetml/2006/main" count="54" uniqueCount="19">
  <si>
    <t>Revenue Baseline</t>
  </si>
  <si>
    <t>Desired Growth Rate</t>
  </si>
  <si>
    <t>Year</t>
  </si>
  <si>
    <t>Revenue Growth Outlook</t>
  </si>
  <si>
    <t>20% Revenue Growth</t>
  </si>
  <si>
    <t>Converted To MRR</t>
  </si>
  <si>
    <t>Target Sales &amp; Marketing Spend</t>
  </si>
  <si>
    <t>Monthly Sales &amp; Marketing Spend</t>
  </si>
  <si>
    <t>500k @ 20% Target Growth Rate</t>
  </si>
  <si>
    <t>1MM @ 20% Target Growth Rate</t>
  </si>
  <si>
    <t>2MM @ 20% Target Growth Rate</t>
  </si>
  <si>
    <t>3MM @ 20% Target Growth Rate</t>
  </si>
  <si>
    <t>4MM @ 20% Target Growth Rate</t>
  </si>
  <si>
    <t>5MM @ 20% Target Growth Rate</t>
  </si>
  <si>
    <t>Operations Expenses</t>
  </si>
  <si>
    <t>Selling, General, Administrative</t>
  </si>
  <si>
    <t>Overhead</t>
  </si>
  <si>
    <t>Profit</t>
  </si>
  <si>
    <r>
      <t xml:space="preserve">Assumptions
</t>
    </r>
    <r>
      <rPr>
        <sz val="12"/>
        <color theme="1"/>
        <rFont val="Calibri"/>
        <family val="2"/>
        <scheme val="minor"/>
      </rPr>
      <t>-Your MSP has at least a 40% gross margin
- Your MSP has a 20% target profit margin
-Your MSP has overhead of no more than 10%
-Sales and marketing ROI is 2:1, e.g. 10% investmment can generate 20% growth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</si>
</sst>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164" fontId="0" fillId="2" borderId="0" xfId="1" applyNumberFormat="1" applyFont="1" applyFill="1"/>
    <xf numFmtId="9" fontId="0" fillId="2" borderId="0" xfId="2" applyFont="1" applyFill="1"/>
    <xf numFmtId="0" fontId="0" fillId="0" borderId="0" xfId="0" applyAlignment="1">
      <alignment horizontal="right"/>
    </xf>
    <xf numFmtId="164" fontId="0" fillId="0" borderId="0" xfId="0" applyNumberFormat="1"/>
    <xf numFmtId="8" fontId="0" fillId="0" borderId="0" xfId="0" applyNumberFormat="1"/>
    <xf numFmtId="6" fontId="0" fillId="0" borderId="0" xfId="0" applyNumberFormat="1"/>
    <xf numFmtId="44" fontId="0" fillId="0" borderId="0" xfId="1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9" fontId="0" fillId="0" borderId="0" xfId="0" applyNumberForma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Compisition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'MSP Growth Model'!$D$26:$D$29</c:f>
              <c:strCache>
                <c:ptCount val="4"/>
                <c:pt idx="0">
                  <c:v>Operations Expenses</c:v>
                </c:pt>
                <c:pt idx="1">
                  <c:v>Selling, General, Administrative</c:v>
                </c:pt>
                <c:pt idx="2">
                  <c:v>Overhead</c:v>
                </c:pt>
                <c:pt idx="3">
                  <c:v>Profit</c:v>
                </c:pt>
              </c:strCache>
            </c:strRef>
          </c:cat>
          <c:val>
            <c:numRef>
              <c:f>'MSP Growth Model'!$E$26:$E$29</c:f>
              <c:numCache>
                <c:formatCode>0%</c:formatCode>
                <c:ptCount val="4"/>
                <c:pt idx="0">
                  <c:v>0.6</c:v>
                </c:pt>
                <c:pt idx="1">
                  <c:v>0.1</c:v>
                </c:pt>
                <c:pt idx="2">
                  <c:v>0.1</c:v>
                </c:pt>
                <c:pt idx="3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A9-4D20-BFC1-310945E8F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29</xdr:row>
      <xdr:rowOff>52387</xdr:rowOff>
    </xdr:from>
    <xdr:to>
      <xdr:col>4</xdr:col>
      <xdr:colOff>2190750</xdr:colOff>
      <xdr:row>43</xdr:row>
      <xdr:rowOff>128587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7F2304C-FD2D-5C9A-034C-957CBBB958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E2003-8927-42A5-88D5-A497A7675520}">
  <dimension ref="A1:F71"/>
  <sheetViews>
    <sheetView tabSelected="1" zoomScale="115" zoomScaleNormal="115" workbookViewId="0">
      <selection activeCell="E10" sqref="E10"/>
    </sheetView>
  </sheetViews>
  <sheetFormatPr defaultColWidth="16.5703125" defaultRowHeight="15" x14ac:dyDescent="0.25"/>
  <cols>
    <col min="1" max="1" width="26.140625" customWidth="1"/>
    <col min="2" max="2" width="30" bestFit="1" customWidth="1"/>
    <col min="3" max="3" width="39.42578125" customWidth="1"/>
    <col min="4" max="9" width="36.7109375" customWidth="1"/>
  </cols>
  <sheetData>
    <row r="1" spans="1:6" x14ac:dyDescent="0.25">
      <c r="A1" t="s">
        <v>0</v>
      </c>
      <c r="B1" s="1">
        <v>2000000</v>
      </c>
    </row>
    <row r="2" spans="1:6" x14ac:dyDescent="0.25">
      <c r="A2" t="s">
        <v>1</v>
      </c>
      <c r="B2" s="2">
        <v>0.2</v>
      </c>
    </row>
    <row r="9" spans="1:6" x14ac:dyDescent="0.25">
      <c r="A9" s="3" t="s">
        <v>2</v>
      </c>
      <c r="B9" s="3" t="s">
        <v>3</v>
      </c>
      <c r="C9" s="3" t="str">
        <f>_xlfn.CONCAT(TEXT(B2,"00%"), " Revenue Growth")</f>
        <v>20% Revenue Growth</v>
      </c>
      <c r="D9" s="3" t="s">
        <v>5</v>
      </c>
      <c r="E9" s="3" t="s">
        <v>6</v>
      </c>
      <c r="F9" s="3" t="s">
        <v>7</v>
      </c>
    </row>
    <row r="10" spans="1:6" x14ac:dyDescent="0.25">
      <c r="A10">
        <v>0</v>
      </c>
      <c r="B10" s="4">
        <f>$B$1</f>
        <v>2000000</v>
      </c>
      <c r="C10" s="5">
        <f>B10*$B$2</f>
        <v>400000</v>
      </c>
      <c r="D10" s="5">
        <f>C10/12</f>
        <v>33333.333333333336</v>
      </c>
      <c r="E10" s="6">
        <f>B10*($B$2/2)</f>
        <v>200000</v>
      </c>
      <c r="F10" s="5">
        <f>E10/12</f>
        <v>16666.666666666668</v>
      </c>
    </row>
    <row r="11" spans="1:6" x14ac:dyDescent="0.25">
      <c r="A11">
        <v>1</v>
      </c>
      <c r="B11" s="5">
        <f>(B10*$B$2)+B10</f>
        <v>2400000</v>
      </c>
      <c r="C11" s="5">
        <f t="shared" ref="C11:C19" si="0">B11*$B$2</f>
        <v>480000</v>
      </c>
      <c r="D11" s="5">
        <f t="shared" ref="D11:D19" si="1">C11/12</f>
        <v>40000</v>
      </c>
      <c r="E11" s="6">
        <f t="shared" ref="E11:E19" si="2">B11*($B$2/2)</f>
        <v>240000</v>
      </c>
      <c r="F11" s="5">
        <f t="shared" ref="F11:F19" si="3">E11/12</f>
        <v>20000</v>
      </c>
    </row>
    <row r="12" spans="1:6" x14ac:dyDescent="0.25">
      <c r="A12">
        <v>2</v>
      </c>
      <c r="B12" s="5">
        <f t="shared" ref="B12:B20" si="4">(B11*$B$2)+B11</f>
        <v>2880000</v>
      </c>
      <c r="C12" s="5">
        <f t="shared" si="0"/>
        <v>576000</v>
      </c>
      <c r="D12" s="5">
        <f t="shared" si="1"/>
        <v>48000</v>
      </c>
      <c r="E12" s="6">
        <f t="shared" si="2"/>
        <v>288000</v>
      </c>
      <c r="F12" s="5">
        <f t="shared" si="3"/>
        <v>24000</v>
      </c>
    </row>
    <row r="13" spans="1:6" x14ac:dyDescent="0.25">
      <c r="A13">
        <v>3</v>
      </c>
      <c r="B13" s="5">
        <f t="shared" si="4"/>
        <v>3456000</v>
      </c>
      <c r="C13" s="5">
        <f t="shared" si="0"/>
        <v>691200</v>
      </c>
      <c r="D13" s="5">
        <f t="shared" si="1"/>
        <v>57600</v>
      </c>
      <c r="E13" s="6">
        <f t="shared" si="2"/>
        <v>345600</v>
      </c>
      <c r="F13" s="5">
        <f t="shared" si="3"/>
        <v>28800</v>
      </c>
    </row>
    <row r="14" spans="1:6" x14ac:dyDescent="0.25">
      <c r="A14">
        <v>4</v>
      </c>
      <c r="B14" s="5">
        <f t="shared" si="4"/>
        <v>4147200</v>
      </c>
      <c r="C14" s="5">
        <f t="shared" si="0"/>
        <v>829440</v>
      </c>
      <c r="D14" s="5">
        <f t="shared" si="1"/>
        <v>69120</v>
      </c>
      <c r="E14" s="6">
        <f t="shared" si="2"/>
        <v>414720</v>
      </c>
      <c r="F14" s="5">
        <f t="shared" si="3"/>
        <v>34560</v>
      </c>
    </row>
    <row r="15" spans="1:6" x14ac:dyDescent="0.25">
      <c r="A15">
        <v>5</v>
      </c>
      <c r="B15" s="5">
        <f t="shared" si="4"/>
        <v>4976640</v>
      </c>
      <c r="C15" s="5">
        <f t="shared" si="0"/>
        <v>995328</v>
      </c>
      <c r="D15" s="5">
        <f t="shared" si="1"/>
        <v>82944</v>
      </c>
      <c r="E15" s="6">
        <f t="shared" si="2"/>
        <v>497664</v>
      </c>
      <c r="F15" s="5">
        <f t="shared" si="3"/>
        <v>41472</v>
      </c>
    </row>
    <row r="16" spans="1:6" x14ac:dyDescent="0.25">
      <c r="A16">
        <v>6</v>
      </c>
      <c r="B16" s="5">
        <f t="shared" si="4"/>
        <v>5971968</v>
      </c>
      <c r="C16" s="5">
        <f t="shared" si="0"/>
        <v>1194393.6000000001</v>
      </c>
      <c r="D16" s="5">
        <f t="shared" si="1"/>
        <v>99532.800000000003</v>
      </c>
      <c r="E16" s="6">
        <f t="shared" si="2"/>
        <v>597196.80000000005</v>
      </c>
      <c r="F16" s="5">
        <f t="shared" si="3"/>
        <v>49766.400000000001</v>
      </c>
    </row>
    <row r="17" spans="1:6" x14ac:dyDescent="0.25">
      <c r="A17">
        <v>7</v>
      </c>
      <c r="B17" s="5">
        <f t="shared" si="4"/>
        <v>7166361.5999999996</v>
      </c>
      <c r="C17" s="5">
        <f t="shared" si="0"/>
        <v>1433272.3200000001</v>
      </c>
      <c r="D17" s="5">
        <f t="shared" si="1"/>
        <v>119439.36</v>
      </c>
      <c r="E17" s="6">
        <f t="shared" si="2"/>
        <v>716636.16000000003</v>
      </c>
      <c r="F17" s="5">
        <f t="shared" si="3"/>
        <v>59719.68</v>
      </c>
    </row>
    <row r="18" spans="1:6" x14ac:dyDescent="0.25">
      <c r="A18">
        <v>8</v>
      </c>
      <c r="B18" s="5">
        <f t="shared" si="4"/>
        <v>8599633.9199999999</v>
      </c>
      <c r="C18" s="5">
        <f t="shared" si="0"/>
        <v>1719926.784</v>
      </c>
      <c r="D18" s="5">
        <f t="shared" si="1"/>
        <v>143327.23199999999</v>
      </c>
      <c r="E18" s="6">
        <f t="shared" si="2"/>
        <v>859963.39199999999</v>
      </c>
      <c r="F18" s="5">
        <f t="shared" si="3"/>
        <v>71663.615999999995</v>
      </c>
    </row>
    <row r="19" spans="1:6" x14ac:dyDescent="0.25">
      <c r="A19">
        <v>9</v>
      </c>
      <c r="B19" s="5">
        <f t="shared" si="4"/>
        <v>10319560.704</v>
      </c>
      <c r="C19" s="5">
        <f t="shared" si="0"/>
        <v>2063912.1408000002</v>
      </c>
      <c r="D19" s="5">
        <f t="shared" si="1"/>
        <v>171992.6784</v>
      </c>
      <c r="E19" s="6">
        <f t="shared" si="2"/>
        <v>1031956.0704000001</v>
      </c>
      <c r="F19" s="5">
        <f t="shared" si="3"/>
        <v>85996.339200000002</v>
      </c>
    </row>
    <row r="20" spans="1:6" x14ac:dyDescent="0.25">
      <c r="A20">
        <v>10</v>
      </c>
      <c r="B20" s="5">
        <f t="shared" si="4"/>
        <v>12383472.844799999</v>
      </c>
      <c r="C20" s="5"/>
      <c r="D20" s="5"/>
      <c r="E20" s="6"/>
      <c r="F20" s="5"/>
    </row>
    <row r="26" spans="1:6" ht="15" customHeight="1" x14ac:dyDescent="0.25">
      <c r="A26" s="9" t="s">
        <v>18</v>
      </c>
      <c r="B26" s="9"/>
      <c r="C26" s="9"/>
      <c r="D26" t="s">
        <v>14</v>
      </c>
      <c r="E26" s="10">
        <v>0.6</v>
      </c>
    </row>
    <row r="27" spans="1:6" x14ac:dyDescent="0.25">
      <c r="A27" s="9"/>
      <c r="B27" s="9"/>
      <c r="C27" s="9"/>
      <c r="D27" t="s">
        <v>15</v>
      </c>
      <c r="E27" s="10">
        <v>0.1</v>
      </c>
    </row>
    <row r="28" spans="1:6" x14ac:dyDescent="0.25">
      <c r="A28" s="9"/>
      <c r="B28" s="9"/>
      <c r="C28" s="9"/>
      <c r="D28" t="s">
        <v>16</v>
      </c>
      <c r="E28" s="10">
        <v>0.1</v>
      </c>
    </row>
    <row r="29" spans="1:6" x14ac:dyDescent="0.25">
      <c r="A29" s="9"/>
      <c r="B29" s="9"/>
      <c r="C29" s="9"/>
      <c r="D29" t="s">
        <v>17</v>
      </c>
      <c r="E29" s="10">
        <v>0.2</v>
      </c>
    </row>
    <row r="30" spans="1:6" x14ac:dyDescent="0.25">
      <c r="A30" s="9"/>
      <c r="B30" s="9"/>
      <c r="C30" s="9"/>
    </row>
    <row r="31" spans="1:6" x14ac:dyDescent="0.25">
      <c r="A31" s="9"/>
      <c r="B31" s="9"/>
      <c r="C31" s="9"/>
    </row>
    <row r="32" spans="1:6" x14ac:dyDescent="0.25">
      <c r="A32" s="9"/>
      <c r="B32" s="9"/>
      <c r="C32" s="9"/>
    </row>
    <row r="33" spans="1:3" x14ac:dyDescent="0.25">
      <c r="A33" s="9"/>
      <c r="B33" s="9"/>
      <c r="C33" s="9"/>
    </row>
    <row r="34" spans="1:3" x14ac:dyDescent="0.25">
      <c r="A34" s="9"/>
      <c r="B34" s="9"/>
      <c r="C34" s="9"/>
    </row>
    <row r="35" spans="1:3" x14ac:dyDescent="0.25">
      <c r="A35" s="9"/>
      <c r="B35" s="9"/>
      <c r="C35" s="9"/>
    </row>
    <row r="36" spans="1:3" x14ac:dyDescent="0.25">
      <c r="A36" s="9"/>
      <c r="B36" s="9"/>
      <c r="C36" s="9"/>
    </row>
    <row r="37" spans="1:3" x14ac:dyDescent="0.25">
      <c r="A37" s="9"/>
      <c r="B37" s="9"/>
      <c r="C37" s="9"/>
    </row>
    <row r="38" spans="1:3" x14ac:dyDescent="0.25">
      <c r="A38" s="9"/>
      <c r="B38" s="9"/>
      <c r="C38" s="9"/>
    </row>
    <row r="39" spans="1:3" x14ac:dyDescent="0.25">
      <c r="A39" s="9"/>
      <c r="B39" s="9"/>
      <c r="C39" s="9"/>
    </row>
    <row r="40" spans="1:3" x14ac:dyDescent="0.25">
      <c r="A40" s="9"/>
      <c r="B40" s="9"/>
      <c r="C40" s="9"/>
    </row>
    <row r="41" spans="1:3" x14ac:dyDescent="0.25">
      <c r="A41" s="9"/>
      <c r="B41" s="9"/>
      <c r="C41" s="9"/>
    </row>
    <row r="42" spans="1:3" x14ac:dyDescent="0.25">
      <c r="A42" s="9"/>
      <c r="B42" s="9"/>
      <c r="C42" s="9"/>
    </row>
    <row r="43" spans="1:3" x14ac:dyDescent="0.25">
      <c r="A43" s="9"/>
      <c r="B43" s="9"/>
      <c r="C43" s="9"/>
    </row>
    <row r="44" spans="1:3" x14ac:dyDescent="0.25">
      <c r="A44" s="9"/>
      <c r="B44" s="9"/>
      <c r="C44" s="9"/>
    </row>
    <row r="45" spans="1:3" x14ac:dyDescent="0.25">
      <c r="A45" s="9"/>
      <c r="B45" s="9"/>
      <c r="C45" s="9"/>
    </row>
    <row r="46" spans="1:3" x14ac:dyDescent="0.25">
      <c r="A46" s="9"/>
      <c r="B46" s="9"/>
      <c r="C46" s="9"/>
    </row>
    <row r="47" spans="1:3" x14ac:dyDescent="0.25">
      <c r="A47" s="9"/>
      <c r="B47" s="9"/>
      <c r="C47" s="9"/>
    </row>
    <row r="48" spans="1:3" x14ac:dyDescent="0.25">
      <c r="A48" s="9"/>
      <c r="B48" s="9"/>
      <c r="C48" s="9"/>
    </row>
    <row r="49" spans="1:3" x14ac:dyDescent="0.25">
      <c r="A49" s="9"/>
      <c r="B49" s="9"/>
      <c r="C49" s="9"/>
    </row>
    <row r="50" spans="1:3" x14ac:dyDescent="0.25">
      <c r="A50" s="9"/>
      <c r="B50" s="9"/>
      <c r="C50" s="9"/>
    </row>
    <row r="51" spans="1:3" x14ac:dyDescent="0.25">
      <c r="A51" s="9"/>
      <c r="B51" s="9"/>
      <c r="C51" s="9"/>
    </row>
    <row r="52" spans="1:3" x14ac:dyDescent="0.25">
      <c r="A52" s="9"/>
      <c r="B52" s="9"/>
      <c r="C52" s="9"/>
    </row>
    <row r="53" spans="1:3" x14ac:dyDescent="0.25">
      <c r="A53" s="9"/>
      <c r="B53" s="9"/>
      <c r="C53" s="9"/>
    </row>
    <row r="54" spans="1:3" x14ac:dyDescent="0.25">
      <c r="A54" s="9"/>
      <c r="B54" s="9"/>
      <c r="C54" s="9"/>
    </row>
    <row r="55" spans="1:3" x14ac:dyDescent="0.25">
      <c r="A55" s="9"/>
      <c r="B55" s="9"/>
      <c r="C55" s="9"/>
    </row>
    <row r="56" spans="1:3" x14ac:dyDescent="0.25">
      <c r="A56" s="9"/>
      <c r="B56" s="9"/>
      <c r="C56" s="9"/>
    </row>
    <row r="57" spans="1:3" x14ac:dyDescent="0.25">
      <c r="A57" s="9"/>
      <c r="B57" s="9"/>
      <c r="C57" s="9"/>
    </row>
    <row r="58" spans="1:3" x14ac:dyDescent="0.25">
      <c r="A58" s="9"/>
      <c r="B58" s="9"/>
      <c r="C58" s="9"/>
    </row>
    <row r="59" spans="1:3" x14ac:dyDescent="0.25">
      <c r="A59" s="9"/>
      <c r="B59" s="9"/>
      <c r="C59" s="9"/>
    </row>
    <row r="60" spans="1:3" x14ac:dyDescent="0.25">
      <c r="A60" s="9"/>
      <c r="B60" s="9"/>
      <c r="C60" s="9"/>
    </row>
    <row r="61" spans="1:3" x14ac:dyDescent="0.25">
      <c r="A61" s="9"/>
      <c r="B61" s="9"/>
      <c r="C61" s="9"/>
    </row>
    <row r="62" spans="1:3" x14ac:dyDescent="0.25">
      <c r="A62" s="9"/>
      <c r="B62" s="9"/>
      <c r="C62" s="9"/>
    </row>
    <row r="63" spans="1:3" x14ac:dyDescent="0.25">
      <c r="A63" s="9"/>
      <c r="B63" s="9"/>
      <c r="C63" s="9"/>
    </row>
    <row r="64" spans="1:3" x14ac:dyDescent="0.25">
      <c r="A64" s="9"/>
      <c r="B64" s="9"/>
      <c r="C64" s="9"/>
    </row>
    <row r="65" spans="1:3" x14ac:dyDescent="0.25">
      <c r="A65" s="9"/>
      <c r="B65" s="9"/>
      <c r="C65" s="9"/>
    </row>
    <row r="66" spans="1:3" x14ac:dyDescent="0.25">
      <c r="A66" s="9"/>
      <c r="B66" s="9"/>
      <c r="C66" s="9"/>
    </row>
    <row r="67" spans="1:3" x14ac:dyDescent="0.25">
      <c r="A67" s="9"/>
      <c r="B67" s="9"/>
      <c r="C67" s="9"/>
    </row>
    <row r="68" spans="1:3" x14ac:dyDescent="0.25">
      <c r="A68" s="9"/>
      <c r="B68" s="9"/>
      <c r="C68" s="9"/>
    </row>
    <row r="69" spans="1:3" x14ac:dyDescent="0.25">
      <c r="A69" s="9"/>
      <c r="B69" s="9"/>
      <c r="C69" s="9"/>
    </row>
    <row r="70" spans="1:3" x14ac:dyDescent="0.25">
      <c r="A70" s="9"/>
      <c r="B70" s="9"/>
      <c r="C70" s="9"/>
    </row>
    <row r="71" spans="1:3" x14ac:dyDescent="0.25">
      <c r="A71" s="9"/>
      <c r="B71" s="9"/>
      <c r="C71" s="9"/>
    </row>
  </sheetData>
  <mergeCells count="1">
    <mergeCell ref="A26:C7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1C2CB-6597-4014-93BF-E3B648EE121F}">
  <dimension ref="A1:F88"/>
  <sheetViews>
    <sheetView workbookViewId="0">
      <selection sqref="A1:F1"/>
    </sheetView>
  </sheetViews>
  <sheetFormatPr defaultRowHeight="15" x14ac:dyDescent="0.25"/>
  <cols>
    <col min="1" max="1" width="4.85546875" bestFit="1" customWidth="1"/>
    <col min="2" max="2" width="23.85546875" style="7" bestFit="1" customWidth="1"/>
    <col min="3" max="3" width="20.140625" style="7" bestFit="1" customWidth="1"/>
    <col min="4" max="4" width="17.5703125" style="7" bestFit="1" customWidth="1"/>
    <col min="5" max="5" width="29.42578125" style="7" bestFit="1" customWidth="1"/>
    <col min="6" max="6" width="31.42578125" style="7" bestFit="1" customWidth="1"/>
  </cols>
  <sheetData>
    <row r="1" spans="1:6" ht="21" x14ac:dyDescent="0.35">
      <c r="A1" s="8" t="s">
        <v>8</v>
      </c>
      <c r="B1" s="8"/>
      <c r="C1" s="8"/>
      <c r="D1" s="8"/>
      <c r="E1" s="8"/>
      <c r="F1" s="8"/>
    </row>
    <row r="2" spans="1:6" x14ac:dyDescent="0.25">
      <c r="A2" t="s">
        <v>2</v>
      </c>
      <c r="B2" s="7" t="s">
        <v>3</v>
      </c>
      <c r="C2" s="7" t="s">
        <v>4</v>
      </c>
      <c r="D2" s="7" t="s">
        <v>5</v>
      </c>
      <c r="E2" s="7" t="s">
        <v>6</v>
      </c>
      <c r="F2" s="7" t="s">
        <v>7</v>
      </c>
    </row>
    <row r="3" spans="1:6" x14ac:dyDescent="0.25">
      <c r="A3">
        <v>0</v>
      </c>
      <c r="B3" s="7">
        <v>500000</v>
      </c>
      <c r="C3" s="7">
        <v>100000</v>
      </c>
      <c r="D3" s="7">
        <v>8333.3333333333339</v>
      </c>
      <c r="E3" s="7">
        <v>50000</v>
      </c>
      <c r="F3" s="7">
        <v>4166.666666666667</v>
      </c>
    </row>
    <row r="4" spans="1:6" x14ac:dyDescent="0.25">
      <c r="A4">
        <v>1</v>
      </c>
      <c r="B4" s="7">
        <v>600000</v>
      </c>
      <c r="C4" s="7">
        <v>120000</v>
      </c>
      <c r="D4" s="7">
        <v>10000</v>
      </c>
      <c r="E4" s="7">
        <v>60000</v>
      </c>
      <c r="F4" s="7">
        <v>5000</v>
      </c>
    </row>
    <row r="5" spans="1:6" x14ac:dyDescent="0.25">
      <c r="A5">
        <v>2</v>
      </c>
      <c r="B5" s="7">
        <v>720000</v>
      </c>
      <c r="C5" s="7">
        <v>144000</v>
      </c>
      <c r="D5" s="7">
        <v>12000</v>
      </c>
      <c r="E5" s="7">
        <v>72000</v>
      </c>
      <c r="F5" s="7">
        <v>6000</v>
      </c>
    </row>
    <row r="6" spans="1:6" x14ac:dyDescent="0.25">
      <c r="A6">
        <v>3</v>
      </c>
      <c r="B6" s="7">
        <v>864000</v>
      </c>
      <c r="C6" s="7">
        <v>172800</v>
      </c>
      <c r="D6" s="7">
        <v>14400</v>
      </c>
      <c r="E6" s="7">
        <v>86400</v>
      </c>
      <c r="F6" s="7">
        <v>7200</v>
      </c>
    </row>
    <row r="7" spans="1:6" x14ac:dyDescent="0.25">
      <c r="A7">
        <v>4</v>
      </c>
      <c r="B7" s="7">
        <v>1036800</v>
      </c>
      <c r="C7" s="7">
        <v>207360</v>
      </c>
      <c r="D7" s="7">
        <v>17280</v>
      </c>
      <c r="E7" s="7">
        <v>103680</v>
      </c>
      <c r="F7" s="7">
        <v>8640</v>
      </c>
    </row>
    <row r="8" spans="1:6" x14ac:dyDescent="0.25">
      <c r="A8">
        <v>5</v>
      </c>
      <c r="B8" s="7">
        <v>1244160</v>
      </c>
      <c r="C8" s="7">
        <v>248832</v>
      </c>
      <c r="D8" s="7">
        <v>20736</v>
      </c>
      <c r="E8" s="7">
        <v>124416</v>
      </c>
      <c r="F8" s="7">
        <v>10368</v>
      </c>
    </row>
    <row r="9" spans="1:6" x14ac:dyDescent="0.25">
      <c r="A9">
        <v>6</v>
      </c>
      <c r="B9" s="7">
        <v>1492992</v>
      </c>
      <c r="C9" s="7">
        <v>298598.40000000002</v>
      </c>
      <c r="D9" s="7">
        <v>24883.200000000001</v>
      </c>
      <c r="E9" s="7">
        <v>149299.20000000001</v>
      </c>
      <c r="F9" s="7">
        <v>12441.6</v>
      </c>
    </row>
    <row r="10" spans="1:6" x14ac:dyDescent="0.25">
      <c r="A10">
        <v>7</v>
      </c>
      <c r="B10" s="7">
        <v>1791590.3999999999</v>
      </c>
      <c r="C10" s="7">
        <v>358318.08000000002</v>
      </c>
      <c r="D10" s="7">
        <v>29859.84</v>
      </c>
      <c r="E10" s="7">
        <v>179159.04000000001</v>
      </c>
      <c r="F10" s="7">
        <v>14929.92</v>
      </c>
    </row>
    <row r="11" spans="1:6" x14ac:dyDescent="0.25">
      <c r="A11">
        <v>8</v>
      </c>
      <c r="B11" s="7">
        <v>2149908.48</v>
      </c>
      <c r="C11" s="7">
        <v>429981.696</v>
      </c>
      <c r="D11" s="7">
        <v>35831.807999999997</v>
      </c>
      <c r="E11" s="7">
        <v>214990.848</v>
      </c>
      <c r="F11" s="7">
        <v>17915.903999999999</v>
      </c>
    </row>
    <row r="12" spans="1:6" x14ac:dyDescent="0.25">
      <c r="A12">
        <v>9</v>
      </c>
      <c r="B12" s="7">
        <v>2579890.176</v>
      </c>
      <c r="C12" s="7">
        <v>515978.03520000004</v>
      </c>
      <c r="D12" s="7">
        <v>42998.169600000001</v>
      </c>
      <c r="E12" s="7">
        <v>257989.01760000002</v>
      </c>
      <c r="F12" s="7">
        <v>21499.084800000001</v>
      </c>
    </row>
    <row r="13" spans="1:6" x14ac:dyDescent="0.25">
      <c r="A13">
        <v>10</v>
      </c>
      <c r="B13" s="7">
        <v>3095868.2111999998</v>
      </c>
    </row>
    <row r="16" spans="1:6" ht="21" x14ac:dyDescent="0.35">
      <c r="A16" s="8" t="s">
        <v>9</v>
      </c>
      <c r="B16" s="8"/>
      <c r="C16" s="8"/>
      <c r="D16" s="8"/>
      <c r="E16" s="8"/>
      <c r="F16" s="8"/>
    </row>
    <row r="17" spans="1:6" x14ac:dyDescent="0.25">
      <c r="A17" t="s">
        <v>2</v>
      </c>
      <c r="B17" s="7" t="s">
        <v>3</v>
      </c>
      <c r="C17" s="7" t="s">
        <v>4</v>
      </c>
      <c r="D17" s="7" t="s">
        <v>5</v>
      </c>
      <c r="E17" s="7" t="s">
        <v>6</v>
      </c>
      <c r="F17" s="7" t="s">
        <v>7</v>
      </c>
    </row>
    <row r="18" spans="1:6" x14ac:dyDescent="0.25">
      <c r="A18">
        <v>0</v>
      </c>
      <c r="B18" s="7">
        <v>1000000</v>
      </c>
      <c r="C18" s="7">
        <v>200000</v>
      </c>
      <c r="D18" s="7">
        <v>16666.666666666668</v>
      </c>
      <c r="E18" s="7">
        <v>100000</v>
      </c>
      <c r="F18" s="7">
        <v>8333.3333333333339</v>
      </c>
    </row>
    <row r="19" spans="1:6" x14ac:dyDescent="0.25">
      <c r="A19">
        <v>1</v>
      </c>
      <c r="B19" s="7">
        <v>1200000</v>
      </c>
      <c r="C19" s="7">
        <v>240000</v>
      </c>
      <c r="D19" s="7">
        <v>20000</v>
      </c>
      <c r="E19" s="7">
        <v>120000</v>
      </c>
      <c r="F19" s="7">
        <v>10000</v>
      </c>
    </row>
    <row r="20" spans="1:6" x14ac:dyDescent="0.25">
      <c r="A20">
        <v>2</v>
      </c>
      <c r="B20" s="7">
        <v>1440000</v>
      </c>
      <c r="C20" s="7">
        <v>288000</v>
      </c>
      <c r="D20" s="7">
        <v>24000</v>
      </c>
      <c r="E20" s="7">
        <v>144000</v>
      </c>
      <c r="F20" s="7">
        <v>12000</v>
      </c>
    </row>
    <row r="21" spans="1:6" x14ac:dyDescent="0.25">
      <c r="A21">
        <v>3</v>
      </c>
      <c r="B21" s="7">
        <v>1728000</v>
      </c>
      <c r="C21" s="7">
        <v>345600</v>
      </c>
      <c r="D21" s="7">
        <v>28800</v>
      </c>
      <c r="E21" s="7">
        <v>172800</v>
      </c>
      <c r="F21" s="7">
        <v>14400</v>
      </c>
    </row>
    <row r="22" spans="1:6" x14ac:dyDescent="0.25">
      <c r="A22">
        <v>4</v>
      </c>
      <c r="B22" s="7">
        <v>2073600</v>
      </c>
      <c r="C22" s="7">
        <v>414720</v>
      </c>
      <c r="D22" s="7">
        <v>34560</v>
      </c>
      <c r="E22" s="7">
        <v>207360</v>
      </c>
      <c r="F22" s="7">
        <v>17280</v>
      </c>
    </row>
    <row r="23" spans="1:6" x14ac:dyDescent="0.25">
      <c r="A23">
        <v>5</v>
      </c>
      <c r="B23" s="7">
        <v>2488320</v>
      </c>
      <c r="C23" s="7">
        <v>497664</v>
      </c>
      <c r="D23" s="7">
        <v>41472</v>
      </c>
      <c r="E23" s="7">
        <v>248832</v>
      </c>
      <c r="F23" s="7">
        <v>20736</v>
      </c>
    </row>
    <row r="24" spans="1:6" x14ac:dyDescent="0.25">
      <c r="A24">
        <v>6</v>
      </c>
      <c r="B24" s="7">
        <v>2985984</v>
      </c>
      <c r="C24" s="7">
        <v>597196.80000000005</v>
      </c>
      <c r="D24" s="7">
        <v>49766.400000000001</v>
      </c>
      <c r="E24" s="7">
        <v>298598.40000000002</v>
      </c>
      <c r="F24" s="7">
        <v>24883.200000000001</v>
      </c>
    </row>
    <row r="25" spans="1:6" x14ac:dyDescent="0.25">
      <c r="A25">
        <v>7</v>
      </c>
      <c r="B25" s="7">
        <v>3583180.7999999998</v>
      </c>
      <c r="C25" s="7">
        <v>716636.16000000003</v>
      </c>
      <c r="D25" s="7">
        <v>59719.68</v>
      </c>
      <c r="E25" s="7">
        <v>358318.08000000002</v>
      </c>
      <c r="F25" s="7">
        <v>29859.84</v>
      </c>
    </row>
    <row r="26" spans="1:6" x14ac:dyDescent="0.25">
      <c r="A26">
        <v>8</v>
      </c>
      <c r="B26" s="7">
        <v>4299816.96</v>
      </c>
      <c r="C26" s="7">
        <v>859963.39199999999</v>
      </c>
      <c r="D26" s="7">
        <v>71663.615999999995</v>
      </c>
      <c r="E26" s="7">
        <v>429981.696</v>
      </c>
      <c r="F26" s="7">
        <v>35831.807999999997</v>
      </c>
    </row>
    <row r="27" spans="1:6" x14ac:dyDescent="0.25">
      <c r="A27">
        <v>9</v>
      </c>
      <c r="B27" s="7">
        <v>5159780.352</v>
      </c>
      <c r="C27" s="7">
        <v>1031956.0704000001</v>
      </c>
      <c r="D27" s="7">
        <v>85996.339200000002</v>
      </c>
      <c r="E27" s="7">
        <v>515978.03520000004</v>
      </c>
      <c r="F27" s="7">
        <v>42998.169600000001</v>
      </c>
    </row>
    <row r="28" spans="1:6" x14ac:dyDescent="0.25">
      <c r="A28">
        <v>10</v>
      </c>
      <c r="B28" s="7">
        <v>6191736.4223999996</v>
      </c>
    </row>
    <row r="31" spans="1:6" ht="21" x14ac:dyDescent="0.35">
      <c r="A31" s="8" t="s">
        <v>10</v>
      </c>
      <c r="B31" s="8"/>
      <c r="C31" s="8"/>
      <c r="D31" s="8"/>
      <c r="E31" s="8"/>
      <c r="F31" s="8"/>
    </row>
    <row r="32" spans="1:6" x14ac:dyDescent="0.25">
      <c r="A32" t="s">
        <v>2</v>
      </c>
      <c r="B32" s="7" t="s">
        <v>3</v>
      </c>
      <c r="C32" s="7" t="s">
        <v>4</v>
      </c>
      <c r="D32" s="7" t="s">
        <v>5</v>
      </c>
      <c r="E32" s="7" t="s">
        <v>6</v>
      </c>
      <c r="F32" s="7" t="s">
        <v>7</v>
      </c>
    </row>
    <row r="33" spans="1:6" x14ac:dyDescent="0.25">
      <c r="A33">
        <v>0</v>
      </c>
      <c r="B33" s="7">
        <v>2000000</v>
      </c>
      <c r="C33" s="7">
        <v>400000</v>
      </c>
      <c r="D33" s="7">
        <v>33333.333333333336</v>
      </c>
      <c r="E33" s="7">
        <v>200000</v>
      </c>
      <c r="F33" s="7">
        <v>16666.666666666668</v>
      </c>
    </row>
    <row r="34" spans="1:6" x14ac:dyDescent="0.25">
      <c r="A34">
        <v>1</v>
      </c>
      <c r="B34" s="7">
        <v>2400000</v>
      </c>
      <c r="C34" s="7">
        <v>480000</v>
      </c>
      <c r="D34" s="7">
        <v>40000</v>
      </c>
      <c r="E34" s="7">
        <v>240000</v>
      </c>
      <c r="F34" s="7">
        <v>20000</v>
      </c>
    </row>
    <row r="35" spans="1:6" x14ac:dyDescent="0.25">
      <c r="A35">
        <v>2</v>
      </c>
      <c r="B35" s="7">
        <v>2880000</v>
      </c>
      <c r="C35" s="7">
        <v>576000</v>
      </c>
      <c r="D35" s="7">
        <v>48000</v>
      </c>
      <c r="E35" s="7">
        <v>288000</v>
      </c>
      <c r="F35" s="7">
        <v>24000</v>
      </c>
    </row>
    <row r="36" spans="1:6" x14ac:dyDescent="0.25">
      <c r="A36">
        <v>3</v>
      </c>
      <c r="B36" s="7">
        <v>3456000</v>
      </c>
      <c r="C36" s="7">
        <v>691200</v>
      </c>
      <c r="D36" s="7">
        <v>57600</v>
      </c>
      <c r="E36" s="7">
        <v>345600</v>
      </c>
      <c r="F36" s="7">
        <v>28800</v>
      </c>
    </row>
    <row r="37" spans="1:6" x14ac:dyDescent="0.25">
      <c r="A37">
        <v>4</v>
      </c>
      <c r="B37" s="7">
        <v>4147200</v>
      </c>
      <c r="C37" s="7">
        <v>829440</v>
      </c>
      <c r="D37" s="7">
        <v>69120</v>
      </c>
      <c r="E37" s="7">
        <v>414720</v>
      </c>
      <c r="F37" s="7">
        <v>34560</v>
      </c>
    </row>
    <row r="38" spans="1:6" x14ac:dyDescent="0.25">
      <c r="A38">
        <v>5</v>
      </c>
      <c r="B38" s="7">
        <v>4976640</v>
      </c>
      <c r="C38" s="7">
        <v>995328</v>
      </c>
      <c r="D38" s="7">
        <v>82944</v>
      </c>
      <c r="E38" s="7">
        <v>497664</v>
      </c>
      <c r="F38" s="7">
        <v>41472</v>
      </c>
    </row>
    <row r="39" spans="1:6" x14ac:dyDescent="0.25">
      <c r="A39">
        <v>6</v>
      </c>
      <c r="B39" s="7">
        <v>5971968</v>
      </c>
      <c r="C39" s="7">
        <v>1194393.6000000001</v>
      </c>
      <c r="D39" s="7">
        <v>99532.800000000003</v>
      </c>
      <c r="E39" s="7">
        <v>597196.80000000005</v>
      </c>
      <c r="F39" s="7">
        <v>49766.400000000001</v>
      </c>
    </row>
    <row r="40" spans="1:6" x14ac:dyDescent="0.25">
      <c r="A40">
        <v>7</v>
      </c>
      <c r="B40" s="7">
        <v>7166361.5999999996</v>
      </c>
      <c r="C40" s="7">
        <v>1433272.3200000001</v>
      </c>
      <c r="D40" s="7">
        <v>119439.36</v>
      </c>
      <c r="E40" s="7">
        <v>716636.16000000003</v>
      </c>
      <c r="F40" s="7">
        <v>59719.68</v>
      </c>
    </row>
    <row r="41" spans="1:6" x14ac:dyDescent="0.25">
      <c r="A41">
        <v>8</v>
      </c>
      <c r="B41" s="7">
        <v>8599633.9199999999</v>
      </c>
      <c r="C41" s="7">
        <v>1719926.784</v>
      </c>
      <c r="D41" s="7">
        <v>143327.23199999999</v>
      </c>
      <c r="E41" s="7">
        <v>859963.39199999999</v>
      </c>
      <c r="F41" s="7">
        <v>71663.615999999995</v>
      </c>
    </row>
    <row r="42" spans="1:6" x14ac:dyDescent="0.25">
      <c r="A42">
        <v>9</v>
      </c>
      <c r="B42" s="7">
        <v>10319560.704</v>
      </c>
      <c r="C42" s="7">
        <v>2063912.1408000002</v>
      </c>
      <c r="D42" s="7">
        <v>171992.6784</v>
      </c>
      <c r="E42" s="7">
        <v>1031956.0704000001</v>
      </c>
      <c r="F42" s="7">
        <v>85996.339200000002</v>
      </c>
    </row>
    <row r="43" spans="1:6" x14ac:dyDescent="0.25">
      <c r="A43">
        <v>10</v>
      </c>
      <c r="B43" s="7">
        <v>12383472.844799999</v>
      </c>
    </row>
    <row r="46" spans="1:6" ht="21" x14ac:dyDescent="0.35">
      <c r="A46" s="8" t="s">
        <v>11</v>
      </c>
      <c r="B46" s="8"/>
      <c r="C46" s="8"/>
      <c r="D46" s="8"/>
      <c r="E46" s="8"/>
      <c r="F46" s="8"/>
    </row>
    <row r="47" spans="1:6" x14ac:dyDescent="0.25">
      <c r="A47" t="s">
        <v>2</v>
      </c>
      <c r="B47" s="7" t="s">
        <v>3</v>
      </c>
      <c r="C47" s="7" t="s">
        <v>4</v>
      </c>
      <c r="D47" s="7" t="s">
        <v>5</v>
      </c>
      <c r="E47" s="7" t="s">
        <v>6</v>
      </c>
      <c r="F47" s="7" t="s">
        <v>7</v>
      </c>
    </row>
    <row r="48" spans="1:6" x14ac:dyDescent="0.25">
      <c r="A48">
        <v>0</v>
      </c>
      <c r="B48" s="7">
        <v>3000000</v>
      </c>
      <c r="C48" s="7">
        <v>600000</v>
      </c>
      <c r="D48" s="7">
        <v>50000</v>
      </c>
      <c r="E48" s="7">
        <v>300000</v>
      </c>
      <c r="F48" s="7">
        <v>25000</v>
      </c>
    </row>
    <row r="49" spans="1:6" x14ac:dyDescent="0.25">
      <c r="A49">
        <v>1</v>
      </c>
      <c r="B49" s="7">
        <v>3600000</v>
      </c>
      <c r="C49" s="7">
        <v>720000</v>
      </c>
      <c r="D49" s="7">
        <v>60000</v>
      </c>
      <c r="E49" s="7">
        <v>360000</v>
      </c>
      <c r="F49" s="7">
        <v>30000</v>
      </c>
    </row>
    <row r="50" spans="1:6" x14ac:dyDescent="0.25">
      <c r="A50">
        <v>2</v>
      </c>
      <c r="B50" s="7">
        <v>4320000</v>
      </c>
      <c r="C50" s="7">
        <v>864000</v>
      </c>
      <c r="D50" s="7">
        <v>72000</v>
      </c>
      <c r="E50" s="7">
        <v>432000</v>
      </c>
      <c r="F50" s="7">
        <v>36000</v>
      </c>
    </row>
    <row r="51" spans="1:6" x14ac:dyDescent="0.25">
      <c r="A51">
        <v>3</v>
      </c>
      <c r="B51" s="7">
        <v>5184000</v>
      </c>
      <c r="C51" s="7">
        <v>1036800</v>
      </c>
      <c r="D51" s="7">
        <v>86400</v>
      </c>
      <c r="E51" s="7">
        <v>518400</v>
      </c>
      <c r="F51" s="7">
        <v>43200</v>
      </c>
    </row>
    <row r="52" spans="1:6" x14ac:dyDescent="0.25">
      <c r="A52">
        <v>4</v>
      </c>
      <c r="B52" s="7">
        <v>6220800</v>
      </c>
      <c r="C52" s="7">
        <v>1244160</v>
      </c>
      <c r="D52" s="7">
        <v>103680</v>
      </c>
      <c r="E52" s="7">
        <v>622080</v>
      </c>
      <c r="F52" s="7">
        <v>51840</v>
      </c>
    </row>
    <row r="53" spans="1:6" x14ac:dyDescent="0.25">
      <c r="A53">
        <v>5</v>
      </c>
      <c r="B53" s="7">
        <v>7464960</v>
      </c>
      <c r="C53" s="7">
        <v>1492992</v>
      </c>
      <c r="D53" s="7">
        <v>124416</v>
      </c>
      <c r="E53" s="7">
        <v>746496</v>
      </c>
      <c r="F53" s="7">
        <v>62208</v>
      </c>
    </row>
    <row r="54" spans="1:6" x14ac:dyDescent="0.25">
      <c r="A54">
        <v>6</v>
      </c>
      <c r="B54" s="7">
        <v>8957952</v>
      </c>
      <c r="C54" s="7">
        <v>1791590.4000000001</v>
      </c>
      <c r="D54" s="7">
        <v>149299.20000000001</v>
      </c>
      <c r="E54" s="7">
        <v>895795.20000000007</v>
      </c>
      <c r="F54" s="7">
        <v>74649.600000000006</v>
      </c>
    </row>
    <row r="55" spans="1:6" x14ac:dyDescent="0.25">
      <c r="A55">
        <v>7</v>
      </c>
      <c r="B55" s="7">
        <v>10749542.4</v>
      </c>
      <c r="C55" s="7">
        <v>2149908.48</v>
      </c>
      <c r="D55" s="7">
        <v>179159.04000000001</v>
      </c>
      <c r="E55" s="7">
        <v>1074954.24</v>
      </c>
      <c r="F55" s="7">
        <v>89579.520000000004</v>
      </c>
    </row>
    <row r="56" spans="1:6" x14ac:dyDescent="0.25">
      <c r="A56">
        <v>8</v>
      </c>
      <c r="B56" s="7">
        <v>12899450.880000001</v>
      </c>
      <c r="C56" s="7">
        <v>2579890.1760000004</v>
      </c>
      <c r="D56" s="7">
        <v>214990.84800000003</v>
      </c>
      <c r="E56" s="7">
        <v>1289945.0880000002</v>
      </c>
      <c r="F56" s="7">
        <v>107495.42400000001</v>
      </c>
    </row>
    <row r="57" spans="1:6" x14ac:dyDescent="0.25">
      <c r="A57">
        <v>9</v>
      </c>
      <c r="B57" s="7">
        <v>15479341.056000002</v>
      </c>
      <c r="C57" s="7">
        <v>3095868.2112000007</v>
      </c>
      <c r="D57" s="7">
        <v>257989.01760000005</v>
      </c>
      <c r="E57" s="7">
        <v>1547934.1056000004</v>
      </c>
      <c r="F57" s="7">
        <v>128994.50880000003</v>
      </c>
    </row>
    <row r="58" spans="1:6" x14ac:dyDescent="0.25">
      <c r="A58">
        <v>10</v>
      </c>
      <c r="B58" s="7">
        <v>18575209.267200001</v>
      </c>
    </row>
    <row r="61" spans="1:6" ht="21" x14ac:dyDescent="0.35">
      <c r="A61" s="8" t="s">
        <v>12</v>
      </c>
      <c r="B61" s="8"/>
      <c r="C61" s="8"/>
      <c r="D61" s="8"/>
      <c r="E61" s="8"/>
      <c r="F61" s="8"/>
    </row>
    <row r="62" spans="1:6" x14ac:dyDescent="0.25">
      <c r="A62" t="s">
        <v>2</v>
      </c>
      <c r="B62" s="7" t="s">
        <v>3</v>
      </c>
      <c r="C62" s="7" t="s">
        <v>4</v>
      </c>
      <c r="D62" s="7" t="s">
        <v>5</v>
      </c>
      <c r="E62" s="7" t="s">
        <v>6</v>
      </c>
      <c r="F62" s="7" t="s">
        <v>7</v>
      </c>
    </row>
    <row r="63" spans="1:6" x14ac:dyDescent="0.25">
      <c r="A63">
        <v>0</v>
      </c>
      <c r="B63" s="7">
        <v>4000000</v>
      </c>
      <c r="C63" s="7">
        <v>800000</v>
      </c>
      <c r="D63" s="7">
        <v>66666.666666666672</v>
      </c>
      <c r="E63" s="7">
        <v>400000</v>
      </c>
      <c r="F63" s="7">
        <v>33333.333333333336</v>
      </c>
    </row>
    <row r="64" spans="1:6" x14ac:dyDescent="0.25">
      <c r="A64">
        <v>1</v>
      </c>
      <c r="B64" s="7">
        <v>4800000</v>
      </c>
      <c r="C64" s="7">
        <v>960000</v>
      </c>
      <c r="D64" s="7">
        <v>80000</v>
      </c>
      <c r="E64" s="7">
        <v>480000</v>
      </c>
      <c r="F64" s="7">
        <v>40000</v>
      </c>
    </row>
    <row r="65" spans="1:6" x14ac:dyDescent="0.25">
      <c r="A65">
        <v>2</v>
      </c>
      <c r="B65" s="7">
        <v>5760000</v>
      </c>
      <c r="C65" s="7">
        <v>1152000</v>
      </c>
      <c r="D65" s="7">
        <v>96000</v>
      </c>
      <c r="E65" s="7">
        <v>576000</v>
      </c>
      <c r="F65" s="7">
        <v>48000</v>
      </c>
    </row>
    <row r="66" spans="1:6" x14ac:dyDescent="0.25">
      <c r="A66">
        <v>3</v>
      </c>
      <c r="B66" s="7">
        <v>6912000</v>
      </c>
      <c r="C66" s="7">
        <v>1382400</v>
      </c>
      <c r="D66" s="7">
        <v>115200</v>
      </c>
      <c r="E66" s="7">
        <v>691200</v>
      </c>
      <c r="F66" s="7">
        <v>57600</v>
      </c>
    </row>
    <row r="67" spans="1:6" x14ac:dyDescent="0.25">
      <c r="A67">
        <v>4</v>
      </c>
      <c r="B67" s="7">
        <v>8294400</v>
      </c>
      <c r="C67" s="7">
        <v>1658880</v>
      </c>
      <c r="D67" s="7">
        <v>138240</v>
      </c>
      <c r="E67" s="7">
        <v>829440</v>
      </c>
      <c r="F67" s="7">
        <v>69120</v>
      </c>
    </row>
    <row r="68" spans="1:6" x14ac:dyDescent="0.25">
      <c r="A68">
        <v>5</v>
      </c>
      <c r="B68" s="7">
        <v>9953280</v>
      </c>
      <c r="C68" s="7">
        <v>1990656</v>
      </c>
      <c r="D68" s="7">
        <v>165888</v>
      </c>
      <c r="E68" s="7">
        <v>995328</v>
      </c>
      <c r="F68" s="7">
        <v>82944</v>
      </c>
    </row>
    <row r="69" spans="1:6" x14ac:dyDescent="0.25">
      <c r="A69">
        <v>6</v>
      </c>
      <c r="B69" s="7">
        <v>11943936</v>
      </c>
      <c r="C69" s="7">
        <v>2388787.2000000002</v>
      </c>
      <c r="D69" s="7">
        <v>199065.60000000001</v>
      </c>
      <c r="E69" s="7">
        <v>1194393.6000000001</v>
      </c>
      <c r="F69" s="7">
        <v>99532.800000000003</v>
      </c>
    </row>
    <row r="70" spans="1:6" x14ac:dyDescent="0.25">
      <c r="A70">
        <v>7</v>
      </c>
      <c r="B70" s="7">
        <v>14332723.199999999</v>
      </c>
      <c r="C70" s="7">
        <v>2866544.6400000001</v>
      </c>
      <c r="D70" s="7">
        <v>238878.72</v>
      </c>
      <c r="E70" s="7">
        <v>1433272.3200000001</v>
      </c>
      <c r="F70" s="7">
        <v>119439.36</v>
      </c>
    </row>
    <row r="71" spans="1:6" x14ac:dyDescent="0.25">
      <c r="A71">
        <v>8</v>
      </c>
      <c r="B71" s="7">
        <v>17199267.84</v>
      </c>
      <c r="C71" s="7">
        <v>3439853.568</v>
      </c>
      <c r="D71" s="7">
        <v>286654.46399999998</v>
      </c>
      <c r="E71" s="7">
        <v>1719926.784</v>
      </c>
      <c r="F71" s="7">
        <v>143327.23199999999</v>
      </c>
    </row>
    <row r="72" spans="1:6" x14ac:dyDescent="0.25">
      <c r="A72">
        <v>9</v>
      </c>
      <c r="B72" s="7">
        <v>20639121.408</v>
      </c>
      <c r="C72" s="7">
        <v>4127824.2816000003</v>
      </c>
      <c r="D72" s="7">
        <v>343985.35680000001</v>
      </c>
      <c r="E72" s="7">
        <v>2063912.1408000002</v>
      </c>
      <c r="F72" s="7">
        <v>171992.6784</v>
      </c>
    </row>
    <row r="73" spans="1:6" x14ac:dyDescent="0.25">
      <c r="A73">
        <v>10</v>
      </c>
      <c r="B73" s="7">
        <v>24766945.689599998</v>
      </c>
    </row>
    <row r="76" spans="1:6" ht="21" x14ac:dyDescent="0.35">
      <c r="A76" s="8" t="s">
        <v>13</v>
      </c>
      <c r="B76" s="8"/>
      <c r="C76" s="8"/>
      <c r="D76" s="8"/>
      <c r="E76" s="8"/>
      <c r="F76" s="8"/>
    </row>
    <row r="77" spans="1:6" x14ac:dyDescent="0.25">
      <c r="A77" t="s">
        <v>2</v>
      </c>
      <c r="B77" s="7" t="s">
        <v>3</v>
      </c>
      <c r="C77" s="7" t="s">
        <v>4</v>
      </c>
      <c r="D77" s="7" t="s">
        <v>5</v>
      </c>
      <c r="E77" s="7" t="s">
        <v>6</v>
      </c>
      <c r="F77" s="7" t="s">
        <v>7</v>
      </c>
    </row>
    <row r="78" spans="1:6" x14ac:dyDescent="0.25">
      <c r="A78">
        <v>0</v>
      </c>
      <c r="B78" s="7">
        <v>5000000</v>
      </c>
      <c r="C78" s="7">
        <v>1000000</v>
      </c>
      <c r="D78" s="7">
        <v>83333.333333333328</v>
      </c>
      <c r="E78" s="7">
        <v>500000</v>
      </c>
      <c r="F78" s="7">
        <v>41666.666666666664</v>
      </c>
    </row>
    <row r="79" spans="1:6" x14ac:dyDescent="0.25">
      <c r="A79">
        <v>1</v>
      </c>
      <c r="B79" s="7">
        <v>6000000</v>
      </c>
      <c r="C79" s="7">
        <v>1200000</v>
      </c>
      <c r="D79" s="7">
        <v>100000</v>
      </c>
      <c r="E79" s="7">
        <v>600000</v>
      </c>
      <c r="F79" s="7">
        <v>50000</v>
      </c>
    </row>
    <row r="80" spans="1:6" x14ac:dyDescent="0.25">
      <c r="A80">
        <v>2</v>
      </c>
      <c r="B80" s="7">
        <v>7200000</v>
      </c>
      <c r="C80" s="7">
        <v>1440000</v>
      </c>
      <c r="D80" s="7">
        <v>120000</v>
      </c>
      <c r="E80" s="7">
        <v>720000</v>
      </c>
      <c r="F80" s="7">
        <v>60000</v>
      </c>
    </row>
    <row r="81" spans="1:6" x14ac:dyDescent="0.25">
      <c r="A81">
        <v>3</v>
      </c>
      <c r="B81" s="7">
        <v>8640000</v>
      </c>
      <c r="C81" s="7">
        <v>1728000</v>
      </c>
      <c r="D81" s="7">
        <v>144000</v>
      </c>
      <c r="E81" s="7">
        <v>864000</v>
      </c>
      <c r="F81" s="7">
        <v>72000</v>
      </c>
    </row>
    <row r="82" spans="1:6" x14ac:dyDescent="0.25">
      <c r="A82">
        <v>4</v>
      </c>
      <c r="B82" s="7">
        <v>10368000</v>
      </c>
      <c r="C82" s="7">
        <v>2073600</v>
      </c>
      <c r="D82" s="7">
        <v>172800</v>
      </c>
      <c r="E82" s="7">
        <v>1036800</v>
      </c>
      <c r="F82" s="7">
        <v>86400</v>
      </c>
    </row>
    <row r="83" spans="1:6" x14ac:dyDescent="0.25">
      <c r="A83">
        <v>5</v>
      </c>
      <c r="B83" s="7">
        <v>12441600</v>
      </c>
      <c r="C83" s="7">
        <v>2488320</v>
      </c>
      <c r="D83" s="7">
        <v>207360</v>
      </c>
      <c r="E83" s="7">
        <v>1244160</v>
      </c>
      <c r="F83" s="7">
        <v>103680</v>
      </c>
    </row>
    <row r="84" spans="1:6" x14ac:dyDescent="0.25">
      <c r="A84">
        <v>6</v>
      </c>
      <c r="B84" s="7">
        <v>14929920</v>
      </c>
      <c r="C84" s="7">
        <v>2985984</v>
      </c>
      <c r="D84" s="7">
        <v>248832</v>
      </c>
      <c r="E84" s="7">
        <v>1492992</v>
      </c>
      <c r="F84" s="7">
        <v>124416</v>
      </c>
    </row>
    <row r="85" spans="1:6" x14ac:dyDescent="0.25">
      <c r="A85">
        <v>7</v>
      </c>
      <c r="B85" s="7">
        <v>17915904</v>
      </c>
      <c r="C85" s="7">
        <v>3583180.8000000003</v>
      </c>
      <c r="D85" s="7">
        <v>298598.40000000002</v>
      </c>
      <c r="E85" s="7">
        <v>1791590.4000000001</v>
      </c>
      <c r="F85" s="7">
        <v>149299.20000000001</v>
      </c>
    </row>
    <row r="86" spans="1:6" x14ac:dyDescent="0.25">
      <c r="A86">
        <v>8</v>
      </c>
      <c r="B86" s="7">
        <v>21499084.800000001</v>
      </c>
      <c r="C86" s="7">
        <v>4299816.96</v>
      </c>
      <c r="D86" s="7">
        <v>358318.08000000002</v>
      </c>
      <c r="E86" s="7">
        <v>2149908.48</v>
      </c>
      <c r="F86" s="7">
        <v>179159.04000000001</v>
      </c>
    </row>
    <row r="87" spans="1:6" x14ac:dyDescent="0.25">
      <c r="A87">
        <v>9</v>
      </c>
      <c r="B87" s="7">
        <v>25798901.760000002</v>
      </c>
      <c r="C87" s="7">
        <v>5159780.3520000009</v>
      </c>
      <c r="D87" s="7">
        <v>429981.69600000005</v>
      </c>
      <c r="E87" s="7">
        <v>2579890.1760000004</v>
      </c>
      <c r="F87" s="7">
        <v>214990.84800000003</v>
      </c>
    </row>
    <row r="88" spans="1:6" x14ac:dyDescent="0.25">
      <c r="A88">
        <v>10</v>
      </c>
      <c r="B88" s="7">
        <v>30958682.112000003</v>
      </c>
    </row>
  </sheetData>
  <mergeCells count="6">
    <mergeCell ref="A76:F76"/>
    <mergeCell ref="A1:F1"/>
    <mergeCell ref="A16:F16"/>
    <mergeCell ref="A31:F31"/>
    <mergeCell ref="A46:F46"/>
    <mergeCell ref="A61:F6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CF09C64AA124C90FBCDDED092C018" ma:contentTypeVersion="17" ma:contentTypeDescription="Create a new document." ma:contentTypeScope="" ma:versionID="ca5e349ea6f991d136bf809716c95a5d">
  <xsd:schema xmlns:xsd="http://www.w3.org/2001/XMLSchema" xmlns:xs="http://www.w3.org/2001/XMLSchema" xmlns:p="http://schemas.microsoft.com/office/2006/metadata/properties" xmlns:ns2="bc48abc9-2966-4ee1-a277-f41b35550130" xmlns:ns3="fa876118-d417-4197-830e-79f9ebd3d180" targetNamespace="http://schemas.microsoft.com/office/2006/metadata/properties" ma:root="true" ma:fieldsID="aca14e22e4147715b31a12152b4c0673" ns2:_="" ns3:_="">
    <xsd:import namespace="bc48abc9-2966-4ee1-a277-f41b35550130"/>
    <xsd:import namespace="fa876118-d417-4197-830e-79f9ebd3d1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48abc9-2966-4ee1-a277-f41b355501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3458cd8-c63c-468b-9eac-4d25d5e9b6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876118-d417-4197-830e-79f9ebd3d18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fad287a-a787-4ac9-a0b6-7af5945ad785}" ma:internalName="TaxCatchAll" ma:showField="CatchAllData" ma:web="fa876118-d417-4197-830e-79f9ebd3d1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a876118-d417-4197-830e-79f9ebd3d180" xsi:nil="true"/>
    <lcf76f155ced4ddcb4097134ff3c332f xmlns="bc48abc9-2966-4ee1-a277-f41b3555013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E3EEAC4-221E-4184-A81B-0022D75444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835C8F-7465-4FAC-95FC-365EC6D02A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48abc9-2966-4ee1-a277-f41b35550130"/>
    <ds:schemaRef ds:uri="fa876118-d417-4197-830e-79f9ebd3d1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28E65A-6BDC-467B-B4C8-052FE2C30FE6}">
  <ds:schemaRefs>
    <ds:schemaRef ds:uri="http://schemas.microsoft.com/office/2006/metadata/properties"/>
    <ds:schemaRef ds:uri="http://schemas.microsoft.com/office/infopath/2007/PartnerControls"/>
    <ds:schemaRef ds:uri="fa876118-d417-4197-830e-79f9ebd3d180"/>
    <ds:schemaRef ds:uri="bc48abc9-2966-4ee1-a277-f41b3555013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MSP Growth Model</vt:lpstr>
      <vt:lpstr>Static Models For Common Sizes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Hunter Nelson</dc:creator>
  <cp:lastModifiedBy>Hunter Nelson</cp:lastModifiedBy>
  <dcterms:created xsi:type="dcterms:W3CDTF">2023-07-03T17:06:18Z</dcterms:created>
  <dcterms:modified xsi:type="dcterms:W3CDTF">2024-01-10T20:16:10Z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0x0101004A7CF09C64AA124C90FBCDDED092C018</vt:lpwstr>
  </property>
  <property fmtid="{D5CDD505-2E9C-101B-9397-08002B2CF9AE}" pid="3" name="MediaServiceImageTags">
    <vt:lpwstr/>
  </property>
</Properties>
</file>